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spk\OneDrive\Documentos\2017\2_ANO 2017\02_LIVROS\ZX_RELATORIO_11_2017\"/>
    </mc:Choice>
  </mc:AlternateContent>
  <xr:revisionPtr revIDLastSave="1" documentId="11_1EBCC3D0B040C9427981D0090D5A33AC6EA8E854" xr6:coauthVersionLast="28" xr6:coauthVersionMax="28" xr10:uidLastSave="{BF599833-6959-42F3-BEE5-97681077FFC3}"/>
  <bookViews>
    <workbookView xWindow="0" yWindow="0" windowWidth="16605" windowHeight="7755" xr2:uid="{00000000-000D-0000-FFFF-FFFF00000000}"/>
  </bookViews>
  <sheets>
    <sheet name="NOVEMBRO 2017" sheetId="6" r:id="rId1"/>
    <sheet name="Plan1" sheetId="7" r:id="rId2"/>
  </sheets>
  <definedNames>
    <definedName name="_xlnm.Print_Area" localSheetId="0">'NOVEMBRO 2017'!$A$1:$B$128</definedName>
  </definedNames>
  <calcPr calcId="171027"/>
</workbook>
</file>

<file path=xl/calcChain.xml><?xml version="1.0" encoding="utf-8"?>
<calcChain xmlns="http://schemas.openxmlformats.org/spreadsheetml/2006/main">
  <c r="B122" i="6" l="1"/>
  <c r="B120" i="6"/>
  <c r="B22" i="6" l="1"/>
  <c r="B52" i="6" s="1"/>
  <c r="B125" i="6" l="1"/>
  <c r="B124" i="6" l="1"/>
  <c r="B103" i="6"/>
  <c r="B126" i="6" l="1"/>
  <c r="B127" i="6"/>
  <c r="B128" i="6" l="1"/>
</calcChain>
</file>

<file path=xl/sharedStrings.xml><?xml version="1.0" encoding="utf-8"?>
<sst xmlns="http://schemas.openxmlformats.org/spreadsheetml/2006/main" count="128" uniqueCount="124">
  <si>
    <t>TOTAL DE RECEITAS</t>
  </si>
  <si>
    <t>RECEITAS EM CONTA CORRENTE</t>
  </si>
  <si>
    <t>PESSOAL INTERNO</t>
  </si>
  <si>
    <t>PESSOAL DE GESTÃO</t>
  </si>
  <si>
    <t>COMUNICAÇÃO E INTERNET</t>
  </si>
  <si>
    <t>CONTABILIDADE E AUDITORIA</t>
  </si>
  <si>
    <t>DESPESAS FINANCEIRAS</t>
  </si>
  <si>
    <t>DESPESAS EVENTUAIS</t>
  </si>
  <si>
    <t xml:space="preserve">TOTAL DESPESAS </t>
  </si>
  <si>
    <t>DESPESAS ESCRITÓRIO</t>
  </si>
  <si>
    <t>TOTAL</t>
  </si>
  <si>
    <t xml:space="preserve">IMPOSTOS - GUIAS DE RECOLHIMENTO - FGTS </t>
  </si>
  <si>
    <t>OUTRAS RECEITAS</t>
  </si>
  <si>
    <t xml:space="preserve">CONTRIBUIÇÕES ASSOCIATIVAS </t>
  </si>
  <si>
    <t>MATERIAL E SERVIÇOS DE APOIO SALA ABSPK</t>
  </si>
  <si>
    <t>REND PAGO APLIC AUT MAIS</t>
  </si>
  <si>
    <t>Feuertec Eng e Com de Prod de Segur</t>
  </si>
  <si>
    <t>JCP - Serviços ADM  prestados em  Setembro de 2017. NF 57</t>
  </si>
  <si>
    <t>SALDO BANCÁRIO EM 31/10/2017</t>
  </si>
  <si>
    <t>Lira Textual Mkt – Evelina Ref. Assessoria de Imprensa Setembro/17. NF 75</t>
  </si>
  <si>
    <t xml:space="preserve">MEXICHEM (600,00) </t>
  </si>
  <si>
    <t>KALUNGA: Despesas com 2 Cartuchos preto ; 2 pt de Sulfite; papel contact; 1 bloco auto adesivo; 2 pts de arquivo morto. Compra realizada em 11/09/17. NF 4667841</t>
  </si>
  <si>
    <t>Baken (450,00)</t>
  </si>
  <si>
    <t xml:space="preserve">OMEGA (230,00) </t>
  </si>
  <si>
    <t>Associação Brasileira de Normas Técnicas - ABNT (600,00)</t>
  </si>
  <si>
    <t>Alvenius Equipamentos Tubulares Ltda (600,00)</t>
  </si>
  <si>
    <t>Clesse (600,00)</t>
  </si>
  <si>
    <t>Danger (450,00)</t>
  </si>
  <si>
    <t>Eco Safety Equipamentos de Segurança (450,00)</t>
  </si>
  <si>
    <t>SPHE (230,00)</t>
  </si>
  <si>
    <t>Edmat (450,00)</t>
  </si>
  <si>
    <t>Emerson Luiz Baranoski (230,00)</t>
  </si>
  <si>
    <t>Hartbau Importação e Exportação Ltda (600,00)</t>
  </si>
  <si>
    <t>Kit Projetos (230,00)</t>
  </si>
  <si>
    <t>Omini Sistemas Especiais Contra Incendio Ltda (450,00)</t>
  </si>
  <si>
    <t>Potenza (600,00)</t>
  </si>
  <si>
    <t xml:space="preserve">Producto - Michelon e Cunha Engenharia Ltda. (230,00) </t>
  </si>
  <si>
    <t>Protecin Proteção Contra Incendio Ltda (450,00)</t>
  </si>
  <si>
    <t>SKK Engenharia de Sistemas Prediais (230,00)</t>
  </si>
  <si>
    <t>Sorenge Instalações e Comercio Ltda (450,00)</t>
  </si>
  <si>
    <t>Xingu (450,00)</t>
  </si>
  <si>
    <t>Sugan Comercio e Industria (450,00)</t>
  </si>
  <si>
    <t>TBJ (230,00)</t>
  </si>
  <si>
    <t>KSB Bombas Hidráulicas S.A (600,00)</t>
  </si>
  <si>
    <t xml:space="preserve">New Safety Com e Instalação (450,00) </t>
  </si>
  <si>
    <t>Ruhrpumpen do Brasil e Com Bombas (600,00)</t>
  </si>
  <si>
    <t>Argus Produtos e Sistemas Contra Incêndio (600,00)</t>
  </si>
  <si>
    <t>Eng&amp;Arq Projetos e Consultoria Ltda. - MS Consult (230,00)</t>
  </si>
  <si>
    <t>Prinst - Eng. Segurança Contra Incêndio Ltda EPP (230,00)</t>
  </si>
  <si>
    <t>GSFA - GALHAO SERVICE FIRE A  (450,00)</t>
  </si>
  <si>
    <t>MSE Engenharia Ltda (a partir de Outubro) (450,00)</t>
  </si>
  <si>
    <r>
      <t>Engefire Sistemas de Segurança.  (450,00)</t>
    </r>
    <r>
      <rPr>
        <i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Ref.Contribuição de Setembro e Contrib de Outubro</t>
    </r>
  </si>
  <si>
    <t>FM Global - Anual (600,00)</t>
  </si>
  <si>
    <t>Globe Fire- Anual (600,00)</t>
  </si>
  <si>
    <t>IFSA - Mantenedor</t>
  </si>
  <si>
    <t>IOF CAMBIO (142,84+27,77)</t>
  </si>
  <si>
    <t>LIRA TEXTUAL - EVELINA. NF Nº 77. Ref. diagramação de newsletter</t>
  </si>
  <si>
    <t>TAR CONTR FIN COMEXPRESS 2X 100,00</t>
  </si>
  <si>
    <t>LIRA TEXTUAL - EVELINA. NF Nº 76. Ref. a Serviços prestados em Outubro</t>
  </si>
  <si>
    <t>SALDO CONSOLIDADO EM 31/10/2017</t>
  </si>
  <si>
    <t>SALDO BANCÁRIO EM 30/11/2017</t>
  </si>
  <si>
    <t>Seguro D&amp;O - Axa - 2ª parcela de 3 de 472,59. total de R$ 1417,78)</t>
  </si>
  <si>
    <t>Despesas de Cartório com reconhecimento de Assinatura do Diretor Financeiro p/contrato do prestador: Novo Hotel Jaraguá em função de treinamentos/eventos.</t>
  </si>
  <si>
    <t xml:space="preserve">GRF/FGTS . Folha de Pagamento. Relatório analítico de GRF. Competência 10/2017
</t>
  </si>
  <si>
    <t>DAMSP ISS referente ao mês 10/2017 com vencimento 10/11/2017</t>
  </si>
  <si>
    <t>PROJETOS E AÇÕES - Palestra do Ten. Cel. Frank Itinoce do CBPMESP em 01/10/2017 na ABSpk</t>
  </si>
  <si>
    <t>Regina Maria Del Nero - ME DOREPAPER. Ref. 220 impressões laser Digital colorida (20 jogos de 11 páginas) R$200,00. NF 1399</t>
  </si>
  <si>
    <t>Regina Maria Del Nero - ME DOREPAPER. Despesas com Xerox e encadernação do Relatório do mês de Setembro. NF 1399</t>
  </si>
  <si>
    <t>Regina Maria Del Nero - ME DOREPAPER. Ref. 04 encadernações de capa dura - livros fiscais (troca de páginas com erro de frases divergentes dos originais) R$ 150,00.</t>
  </si>
  <si>
    <t xml:space="preserve">PROJETOS E AÇÕES - Curso NFPA 13 dias 22 a 24 DE Novembro - SP </t>
  </si>
  <si>
    <t xml:space="preserve">BFS ENG. - Marcos Adriano valor integral R$ 2700,00 </t>
  </si>
  <si>
    <t xml:space="preserve">PROJETOS E AÇÕES - Curso NFPA 13 dias 22 a 24 de Novembro - Novo Hotel Jaraguá SP </t>
  </si>
  <si>
    <t>Barcelona Doces e Pães. Despesas com Coffee break  p/Assembléia realizada em 08/11 na Lubrizol. CCF 040862</t>
  </si>
  <si>
    <t>CQL Patrimonial - José G. Ribeiro, valor integral R$ 2700,00</t>
  </si>
  <si>
    <t>GSFA - Mauricio Carqueijo  valor integral R$ 2250,00</t>
  </si>
  <si>
    <t>RAZAO SERV. EMPRESARIAIS LTDA - Dr. Nicola. Referente a serviços advocatícios prestados na Assembléia da ABSpk do dia 08/11/17 na Lubrizol</t>
  </si>
  <si>
    <t>Elsa de Matos, valor integral (2550,00)</t>
  </si>
  <si>
    <t>Patrocinio da SECUR p/ evento Side-by-side de goiania em 15/09</t>
  </si>
  <si>
    <t>MPS - GPS COMPETÊNCIA 10/2017 CODIGO DE PAGAMENTO 2100</t>
  </si>
  <si>
    <t>MF SRFB. DARF CÓD DA RECEITA 0561. PERIODO DE APURAÇÃO 30/10/2017</t>
  </si>
  <si>
    <t>MF SRFB. DARF. PIS/COFINS/CSLL. -  CÓD DA RECEITA 5952. PERIODO DE APURAÇÃO 30/10/2017</t>
  </si>
  <si>
    <t>BESP: Fechamento referente à telefonia pelo período de 27.09.17 a 26.10.17</t>
  </si>
  <si>
    <t>SECUR - Felipe de Moura Silva: valor integral R$ 2400,00</t>
  </si>
  <si>
    <t>REFERENCIAL MONTAGENS IND LTDA  (450,00). Referenente a Outubro</t>
  </si>
  <si>
    <t>Senior Proteção Contra Incendio (450,00)</t>
  </si>
  <si>
    <t>Sistec - On engenharia Ltda. Valor mensal: 450,00 (ref. Contrib de Outubro e Novembro)</t>
  </si>
  <si>
    <t xml:space="preserve">Decan 3 (230,00) </t>
  </si>
  <si>
    <t>Engeplot Alpha Engenharia e Serviços Ltda (230,00)</t>
  </si>
  <si>
    <t>GAMA FIRE (450,00)</t>
  </si>
  <si>
    <t>GIROTO (450,00). Contribuições referentes aos meses de : Junho/Junho Setembro e Outubro</t>
  </si>
  <si>
    <t>INOVATRI (a partir de novembro) (230,00)</t>
  </si>
  <si>
    <t xml:space="preserve">JK Montagem a partir de Agosto (450,00) </t>
  </si>
  <si>
    <t>KSF ENGENHARIA E COMERCIO (230,00)</t>
  </si>
  <si>
    <t>Pelacani Gestão de Riscos Ltda. (230,00)</t>
  </si>
  <si>
    <t>2ª de 2  parcelas do Curso NFPA 13 de Novembro/2017 de: Claudio Oriolo (total 2700,00)</t>
  </si>
  <si>
    <t>Adriano Peres de Novais valor Integral (2700,00)</t>
  </si>
  <si>
    <t>2 inscrições da Danger (2400,00+2250,00= R$4.650,00).</t>
  </si>
  <si>
    <t>Despesas com Cartório para reconheicmento de assinatura do Presidente sr. João Carlos em 3 vias da Ata da Assembléia, realizada no dia 08/11</t>
  </si>
  <si>
    <t>MF SRFB. ARF. IRRF -  CÓD DA RECEITA 1708. PERIODO DE APURAÇÃO 31/10/2017</t>
  </si>
  <si>
    <t>CIPA - Referente anúncio na Revista Incêndio. Edição 145 - Parcela 08/10. NF 10. + juros de R$ 1,50 devido a um dia de atraso no pagamento (feriado em SP)</t>
  </si>
  <si>
    <t>MFC Comunicação e Propaganda Assessoria de mkt. Novembro de 2017. NF 427</t>
  </si>
  <si>
    <t>DARF. PIS Folha de pagamento. -  CÓD DA RECEITA 8301 PERIODO DE APURAÇÃO 31/10/2017</t>
  </si>
  <si>
    <t>BESP: Aluguel da sala 304 R$ 1.480,00; Condomínio R$ 903,00; serviços de internet R$ 64,00; serv. Telefônicos DDR R$ 60,00 período de 14.11.17 a 13.12.17 NF 13958</t>
  </si>
  <si>
    <t>Dinamica (600,00)</t>
  </si>
  <si>
    <t>1ª Parcela de 2 R$ 1200,00 em 09/11 e 2ª parcela de R$1200,00 em 20/11 (total de R$ 2400,00) de BLEVE - Douglas Pereira Rocha</t>
  </si>
  <si>
    <t>1ª Parcela de 2 R$ 1.200,00 em 09/11 e 2ª parcela de R$1200,00 em 20/11 (total de R$ 2400,00) de BLEVE - Fabiano Carreiras</t>
  </si>
  <si>
    <t>1ª Parcela de 2 R$ 1.200,00 em 06/11 e 2ª parcela em 20/11 (total de 2700,00) de André Silva Pitno</t>
  </si>
  <si>
    <t>1ª parcela de 2 de 1350,00 em 14/11 e 2ª parcela em 20/11 (total de 2700,00) de: Marcus André Tavares</t>
  </si>
  <si>
    <t>PROJETOS E AÇÕES -Inscrições Curso : NFPA 13 Maio de 2017/NFPA 20/25 - 13 e 14/07 de 2017</t>
  </si>
  <si>
    <t>Hotelaria AccorInvest Brasil S.A. Ref.: A 50% das Despesas com  aluguel de sala, coffee Break  e refeição p/ o curso NFPA13 a realizar-se nos dias 22 à 24/11/2017.</t>
  </si>
  <si>
    <t xml:space="preserve"> NOVEMBRO DE 2017</t>
  </si>
  <si>
    <t xml:space="preserve">LOCAWEB. Usuario:cbspk. Código do cliente: 1000332256. Email Marketing II emailmarketing.locaweb.com.br. Usuario: cbspk1. Periodo de cobrança: 25/11/2017 a 24/12/2017 R$ 110,00.  Hospedagem II abspk.org.br. Administrador de e-mails:cbspk Periodo de cobrança: 25/11/2017 a 24/02/2018 R$ 175,64 </t>
  </si>
  <si>
    <t>Proteção Publicações LTDA. Referente a 1 Inserção de Publicidade cód 12854 parcela 1/1 na revista Emergência. NF 15318</t>
  </si>
  <si>
    <t>Despesas referentes a Inscrição - de José Carlos Paiva no WPP -1º Workshop de Proteção Passiva - Estruturas Metálicas. 30/11/2017 na Unicamp - Campinas - SP</t>
  </si>
  <si>
    <t xml:space="preserve">Reembolso de despesas do gerente executivo no período de 30/10/2017 a 24/11/2017 no valor de R$1343,10 </t>
  </si>
  <si>
    <t xml:space="preserve">Bleve  (230,00) Acordo de Novembro </t>
  </si>
  <si>
    <t>2ª e última paracela do Curso NFPA 25 de Julho/2017 de DECAN3 - Wosvaldo Decanini</t>
  </si>
  <si>
    <t>DANGER-  Referente a reembolso de despesas com coffee break e almoço de Raaphael Junior no curso nos dias  22 a 24/11</t>
  </si>
  <si>
    <t>Roseli Aparecida de Paula - Vale transp. e Alimentação ref. Dezembro</t>
  </si>
  <si>
    <t>Roseli Ap. de Paula. Folha de pagamento deNovembro/2017. Relação Bancária</t>
  </si>
  <si>
    <t>Roseli Ap. de Paula. Folha de pagamento de 1ª parcela do Décimo Terceiro Salário</t>
  </si>
  <si>
    <t>JCP - Reembolso de despesas no período de 22 a 24/11/2017 relativas ao curso NFPA13 no valor de R$81,00</t>
  </si>
  <si>
    <t xml:space="preserve">Meta- Assessoria Contábil S/S. Honorário Mensal - Novembro/2017 </t>
  </si>
  <si>
    <t>Tarifas Bancárias Novembro - TAR/CUSTAS COBRANCA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</si>
</sst>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&quot;R$ &quot;* #,##0.00_);_(&quot;R$ &quot;* \(#,##0.00\);_(&quot;R$ &quot;* &quot;-&quot;??_);_(@_)"/>
    <numFmt numFmtId="166" formatCode="&quot;R$&quot;\ #,##0.00"/>
    <numFmt numFmtId="167" formatCode="_-[$R$-416]\ * #,##0.00_-;\-[$R$-416]\ * #,##0.00_-;_-[$R$-416]\ * &quot;-&quot;??_-;_-@_-"/>
    <numFmt numFmtId="168" formatCode="#,##0.00;[Red]&quot;-&quot;\ #,##0.00"/>
  </numFmts>
  <fonts count="2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166" fontId="0" fillId="0" borderId="0" xfId="0" applyNumberFormat="1"/>
    <xf numFmtId="0" fontId="0" fillId="0" borderId="0" xfId="0" applyBorder="1"/>
    <xf numFmtId="167" fontId="0" fillId="0" borderId="0" xfId="0" applyNumberFormat="1"/>
    <xf numFmtId="0" fontId="0" fillId="0" borderId="0" xfId="0" applyFill="1" applyBorder="1"/>
    <xf numFmtId="168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167" fontId="0" fillId="0" borderId="0" xfId="0" applyNumberFormat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7" fillId="0" borderId="7" xfId="0" applyNumberFormat="1" applyFont="1" applyFill="1" applyBorder="1" applyAlignment="1">
      <alignment horizontal="left" vertical="center" wrapText="1"/>
    </xf>
    <xf numFmtId="168" fontId="10" fillId="0" borderId="8" xfId="0" applyNumberFormat="1" applyFont="1" applyBorder="1" applyAlignment="1">
      <alignment horizontal="left" vertical="center" wrapText="1"/>
    </xf>
    <xf numFmtId="168" fontId="10" fillId="0" borderId="8" xfId="0" applyNumberFormat="1" applyFont="1" applyFill="1" applyBorder="1" applyAlignment="1">
      <alignment horizontal="left"/>
    </xf>
    <xf numFmtId="168" fontId="10" fillId="0" borderId="8" xfId="0" applyNumberFormat="1" applyFont="1" applyFill="1" applyBorder="1" applyAlignment="1">
      <alignment horizontal="left" wrapText="1"/>
    </xf>
    <xf numFmtId="168" fontId="10" fillId="0" borderId="8" xfId="0" applyNumberFormat="1" applyFont="1" applyFill="1" applyBorder="1" applyAlignment="1">
      <alignment horizontal="left" vertical="center" wrapText="1"/>
    </xf>
    <xf numFmtId="168" fontId="10" fillId="0" borderId="8" xfId="0" applyNumberFormat="1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1" fillId="3" borderId="1" xfId="0" applyFont="1" applyFill="1" applyBorder="1"/>
    <xf numFmtId="0" fontId="1" fillId="3" borderId="1" xfId="0" applyFont="1" applyFill="1" applyBorder="1"/>
    <xf numFmtId="168" fontId="10" fillId="0" borderId="8" xfId="0" applyNumberFormat="1" applyFont="1" applyFill="1" applyBorder="1" applyAlignment="1">
      <alignment horizontal="left" vertical="distributed"/>
    </xf>
    <xf numFmtId="0" fontId="12" fillId="4" borderId="2" xfId="0" applyFont="1" applyFill="1" applyBorder="1" applyAlignment="1">
      <alignment horizontal="left" vertical="center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167" fontId="0" fillId="3" borderId="0" xfId="0" applyNumberFormat="1" applyFill="1"/>
    <xf numFmtId="0" fontId="0" fillId="3" borderId="0" xfId="0" applyFill="1"/>
    <xf numFmtId="0" fontId="11" fillId="3" borderId="6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168" fontId="16" fillId="0" borderId="1" xfId="0" applyNumberFormat="1" applyFont="1" applyBorder="1" applyAlignment="1">
      <alignment horizontal="right"/>
    </xf>
    <xf numFmtId="0" fontId="17" fillId="0" borderId="0" xfId="0" applyFont="1"/>
    <xf numFmtId="168" fontId="10" fillId="0" borderId="8" xfId="0" applyNumberFormat="1" applyFont="1" applyFill="1" applyBorder="1" applyAlignment="1">
      <alignment horizontal="left" vertical="distributed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11" fillId="3" borderId="9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20" fillId="3" borderId="1" xfId="0" applyFont="1" applyFill="1" applyBorder="1"/>
    <xf numFmtId="0" fontId="5" fillId="2" borderId="2" xfId="0" applyFont="1" applyFill="1" applyBorder="1" applyAlignment="1">
      <alignment horizontal="left" vertical="distributed"/>
    </xf>
    <xf numFmtId="0" fontId="5" fillId="2" borderId="2" xfId="0" applyFont="1" applyFill="1" applyBorder="1" applyAlignment="1">
      <alignment vertical="distributed"/>
    </xf>
    <xf numFmtId="0" fontId="11" fillId="3" borderId="1" xfId="0" applyFont="1" applyFill="1" applyBorder="1" applyAlignment="1">
      <alignment vertical="center"/>
    </xf>
    <xf numFmtId="168" fontId="10" fillId="0" borderId="8" xfId="0" applyNumberFormat="1" applyFont="1" applyFill="1" applyBorder="1" applyAlignment="1">
      <alignment horizontal="left" vertical="top" wrapText="1"/>
    </xf>
    <xf numFmtId="168" fontId="10" fillId="0" borderId="8" xfId="0" applyNumberFormat="1" applyFont="1" applyFill="1" applyBorder="1" applyAlignment="1">
      <alignment horizontal="left" vertical="top"/>
    </xf>
    <xf numFmtId="0" fontId="11" fillId="3" borderId="10" xfId="0" applyFont="1" applyFill="1" applyBorder="1"/>
    <xf numFmtId="166" fontId="14" fillId="2" borderId="11" xfId="0" applyNumberFormat="1" applyFont="1" applyFill="1" applyBorder="1" applyAlignment="1">
      <alignment horizontal="center" vertical="center"/>
    </xf>
    <xf numFmtId="167" fontId="10" fillId="3" borderId="12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/>
    </xf>
    <xf numFmtId="168" fontId="18" fillId="0" borderId="8" xfId="0" applyNumberFormat="1" applyFont="1" applyBorder="1" applyAlignment="1">
      <alignment horizontal="left"/>
    </xf>
    <xf numFmtId="167" fontId="10" fillId="3" borderId="13" xfId="0" applyNumberFormat="1" applyFont="1" applyFill="1" applyBorder="1" applyAlignment="1">
      <alignment horizontal="center" vertical="center"/>
    </xf>
    <xf numFmtId="168" fontId="18" fillId="0" borderId="8" xfId="0" applyNumberFormat="1" applyFont="1" applyBorder="1" applyAlignment="1">
      <alignment horizontal="left" vertical="top"/>
    </xf>
    <xf numFmtId="166" fontId="5" fillId="4" borderId="11" xfId="0" applyNumberFormat="1" applyFont="1" applyFill="1" applyBorder="1" applyAlignment="1">
      <alignment horizontal="right" vertical="center"/>
    </xf>
    <xf numFmtId="166" fontId="6" fillId="2" borderId="14" xfId="0" applyNumberFormat="1" applyFont="1" applyFill="1" applyBorder="1" applyAlignment="1">
      <alignment horizontal="center" vertical="center"/>
    </xf>
    <xf numFmtId="167" fontId="7" fillId="3" borderId="15" xfId="0" applyNumberFormat="1" applyFont="1" applyFill="1" applyBorder="1" applyAlignment="1">
      <alignment horizontal="center" vertical="center"/>
    </xf>
    <xf numFmtId="167" fontId="7" fillId="3" borderId="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4" fontId="8" fillId="2" borderId="11" xfId="0" applyNumberFormat="1" applyFont="1" applyFill="1" applyBorder="1" applyAlignment="1">
      <alignment horizontal="right" vertical="center"/>
    </xf>
    <xf numFmtId="167" fontId="14" fillId="3" borderId="6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167" fontId="8" fillId="2" borderId="1" xfId="1" applyNumberFormat="1" applyFont="1" applyFill="1" applyBorder="1" applyAlignment="1">
      <alignment horizontal="left" vertical="center"/>
    </xf>
    <xf numFmtId="167" fontId="9" fillId="2" borderId="1" xfId="1" applyNumberFormat="1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9"/>
  <sheetViews>
    <sheetView showGridLines="0" tabSelected="1" topLeftCell="A31" workbookViewId="0">
      <selection activeCell="A22" sqref="A22"/>
    </sheetView>
  </sheetViews>
  <sheetFormatPr defaultRowHeight="15" x14ac:dyDescent="0.25"/>
  <cols>
    <col min="1" max="1" width="104.85546875" customWidth="1"/>
    <col min="2" max="2" width="21.85546875" style="25" customWidth="1"/>
    <col min="3" max="3" width="14.28515625" customWidth="1"/>
    <col min="4" max="4" width="45.42578125" customWidth="1"/>
  </cols>
  <sheetData>
    <row r="1" spans="1:4" ht="37.5" customHeight="1" x14ac:dyDescent="0.25">
      <c r="A1" s="61" t="s">
        <v>110</v>
      </c>
      <c r="B1" s="62"/>
    </row>
    <row r="2" spans="1:4" x14ac:dyDescent="0.25">
      <c r="A2" s="6" t="s">
        <v>18</v>
      </c>
      <c r="B2" s="31">
        <v>45453.1</v>
      </c>
    </row>
    <row r="3" spans="1:4" x14ac:dyDescent="0.25">
      <c r="A3" s="6" t="s">
        <v>59</v>
      </c>
      <c r="B3" s="31">
        <v>45453.1</v>
      </c>
    </row>
    <row r="4" spans="1:4" ht="15.75" x14ac:dyDescent="0.25">
      <c r="A4" s="8" t="s">
        <v>9</v>
      </c>
      <c r="B4" s="44"/>
    </row>
    <row r="5" spans="1:4" ht="25.5" x14ac:dyDescent="0.25">
      <c r="A5" s="12" t="s">
        <v>102</v>
      </c>
      <c r="B5" s="45">
        <v>2507</v>
      </c>
    </row>
    <row r="6" spans="1:4" x14ac:dyDescent="0.25">
      <c r="A6" s="12" t="s">
        <v>81</v>
      </c>
      <c r="B6" s="45">
        <v>105.8</v>
      </c>
      <c r="D6" s="3"/>
    </row>
    <row r="7" spans="1:4" ht="15.75" x14ac:dyDescent="0.25">
      <c r="A7" s="8" t="s">
        <v>4</v>
      </c>
      <c r="B7" s="46"/>
    </row>
    <row r="8" spans="1:4" x14ac:dyDescent="0.25">
      <c r="A8" s="15" t="s">
        <v>100</v>
      </c>
      <c r="B8" s="45">
        <v>1800</v>
      </c>
    </row>
    <row r="9" spans="1:4" x14ac:dyDescent="0.25">
      <c r="A9" s="14" t="s">
        <v>19</v>
      </c>
      <c r="B9" s="45">
        <v>0</v>
      </c>
    </row>
    <row r="10" spans="1:4" x14ac:dyDescent="0.25">
      <c r="A10" s="14" t="s">
        <v>56</v>
      </c>
      <c r="B10" s="45">
        <v>0</v>
      </c>
    </row>
    <row r="11" spans="1:4" x14ac:dyDescent="0.25">
      <c r="A11" s="14" t="s">
        <v>58</v>
      </c>
      <c r="B11" s="45">
        <v>0</v>
      </c>
    </row>
    <row r="12" spans="1:4" ht="16.5" customHeight="1" x14ac:dyDescent="0.25">
      <c r="A12" s="41" t="s">
        <v>112</v>
      </c>
      <c r="B12" s="45">
        <v>1300</v>
      </c>
    </row>
    <row r="13" spans="1:4" ht="25.5" x14ac:dyDescent="0.25">
      <c r="A13" s="41" t="s">
        <v>99</v>
      </c>
      <c r="B13" s="45">
        <v>751.5</v>
      </c>
    </row>
    <row r="14" spans="1:4" ht="39" customHeight="1" x14ac:dyDescent="0.25">
      <c r="A14" s="15" t="s">
        <v>111</v>
      </c>
      <c r="B14" s="45">
        <v>285.64</v>
      </c>
    </row>
    <row r="15" spans="1:4" ht="15.75" x14ac:dyDescent="0.25">
      <c r="A15" s="8" t="s">
        <v>14</v>
      </c>
      <c r="B15" s="46"/>
    </row>
    <row r="16" spans="1:4" ht="15.75" customHeight="1" x14ac:dyDescent="0.25">
      <c r="A16" s="21" t="s">
        <v>67</v>
      </c>
      <c r="B16" s="45">
        <v>86.45</v>
      </c>
    </row>
    <row r="17" spans="1:3" ht="24" customHeight="1" x14ac:dyDescent="0.25">
      <c r="A17" s="33" t="s">
        <v>21</v>
      </c>
      <c r="B17" s="45">
        <v>0</v>
      </c>
    </row>
    <row r="18" spans="1:3" ht="15.75" x14ac:dyDescent="0.25">
      <c r="A18" s="8" t="s">
        <v>5</v>
      </c>
      <c r="B18" s="46"/>
    </row>
    <row r="19" spans="1:3" s="25" customFormat="1" x14ac:dyDescent="0.25">
      <c r="A19" s="14" t="s">
        <v>122</v>
      </c>
      <c r="B19" s="45">
        <v>951.71</v>
      </c>
    </row>
    <row r="20" spans="1:3" ht="15.75" customHeight="1" x14ac:dyDescent="0.25">
      <c r="A20" s="33" t="s">
        <v>68</v>
      </c>
      <c r="B20" s="45">
        <v>150</v>
      </c>
    </row>
    <row r="21" spans="1:3" ht="15.75" x14ac:dyDescent="0.25">
      <c r="A21" s="8" t="s">
        <v>6</v>
      </c>
      <c r="B21" s="46"/>
    </row>
    <row r="22" spans="1:3" s="25" customFormat="1" x14ac:dyDescent="0.25">
      <c r="A22" s="13" t="s">
        <v>123</v>
      </c>
      <c r="B22" s="45">
        <f>74+275.25+12.1</f>
        <v>361.35</v>
      </c>
    </row>
    <row r="23" spans="1:3" s="25" customFormat="1" x14ac:dyDescent="0.25">
      <c r="A23" s="13" t="s">
        <v>55</v>
      </c>
      <c r="B23" s="45">
        <v>0</v>
      </c>
    </row>
    <row r="24" spans="1:3" x14ac:dyDescent="0.25">
      <c r="A24" s="13" t="s">
        <v>57</v>
      </c>
      <c r="B24" s="45">
        <v>0</v>
      </c>
      <c r="C24" s="32"/>
    </row>
    <row r="25" spans="1:3" ht="15.75" x14ac:dyDescent="0.25">
      <c r="A25" s="8" t="s">
        <v>7</v>
      </c>
      <c r="B25" s="46"/>
    </row>
    <row r="26" spans="1:3" ht="15" customHeight="1" x14ac:dyDescent="0.25">
      <c r="A26" s="15" t="s">
        <v>72</v>
      </c>
      <c r="B26" s="45">
        <v>241.63</v>
      </c>
    </row>
    <row r="27" spans="1:3" ht="24.75" customHeight="1" x14ac:dyDescent="0.25">
      <c r="A27" s="15" t="s">
        <v>62</v>
      </c>
      <c r="B27" s="45">
        <v>6</v>
      </c>
    </row>
    <row r="28" spans="1:3" ht="15.75" customHeight="1" x14ac:dyDescent="0.25">
      <c r="A28" s="41" t="s">
        <v>61</v>
      </c>
      <c r="B28" s="45">
        <v>472.59</v>
      </c>
    </row>
    <row r="29" spans="1:3" ht="24.75" customHeight="1" x14ac:dyDescent="0.25">
      <c r="A29" s="41" t="s">
        <v>97</v>
      </c>
      <c r="B29" s="45">
        <v>18</v>
      </c>
    </row>
    <row r="30" spans="1:3" ht="21" customHeight="1" x14ac:dyDescent="0.25">
      <c r="A30" s="15" t="s">
        <v>75</v>
      </c>
      <c r="B30" s="45">
        <v>2200</v>
      </c>
    </row>
    <row r="31" spans="1:3" ht="27.75" customHeight="1" x14ac:dyDescent="0.25">
      <c r="A31" s="15" t="s">
        <v>113</v>
      </c>
      <c r="B31" s="45">
        <v>50</v>
      </c>
    </row>
    <row r="32" spans="1:3" ht="15.75" x14ac:dyDescent="0.25">
      <c r="A32" s="8" t="s">
        <v>11</v>
      </c>
      <c r="B32" s="46"/>
    </row>
    <row r="33" spans="1:2" x14ac:dyDescent="0.25">
      <c r="A33" s="21" t="s">
        <v>78</v>
      </c>
      <c r="B33" s="45">
        <v>840</v>
      </c>
    </row>
    <row r="34" spans="1:2" x14ac:dyDescent="0.25">
      <c r="A34" s="16" t="s">
        <v>79</v>
      </c>
      <c r="B34" s="45">
        <v>21</v>
      </c>
    </row>
    <row r="35" spans="1:2" ht="13.5" customHeight="1" x14ac:dyDescent="0.25">
      <c r="A35" s="15" t="s">
        <v>63</v>
      </c>
      <c r="B35" s="45">
        <v>192</v>
      </c>
    </row>
    <row r="36" spans="1:2" x14ac:dyDescent="0.25">
      <c r="A36" s="16" t="s">
        <v>98</v>
      </c>
      <c r="B36" s="45">
        <v>16.59</v>
      </c>
    </row>
    <row r="37" spans="1:2" x14ac:dyDescent="0.25">
      <c r="A37" s="47" t="s">
        <v>80</v>
      </c>
      <c r="B37" s="45">
        <v>51.42</v>
      </c>
    </row>
    <row r="38" spans="1:2" x14ac:dyDescent="0.25">
      <c r="A38" s="47" t="s">
        <v>64</v>
      </c>
      <c r="B38" s="45">
        <v>8.3699999999999992</v>
      </c>
    </row>
    <row r="39" spans="1:2" x14ac:dyDescent="0.25">
      <c r="A39" s="16" t="s">
        <v>101</v>
      </c>
      <c r="B39" s="45">
        <v>24</v>
      </c>
    </row>
    <row r="40" spans="1:2" ht="15.75" x14ac:dyDescent="0.25">
      <c r="A40" s="8" t="s">
        <v>2</v>
      </c>
      <c r="B40" s="46"/>
    </row>
    <row r="41" spans="1:2" x14ac:dyDescent="0.25">
      <c r="A41" s="16" t="s">
        <v>118</v>
      </c>
      <c r="B41" s="45">
        <v>500</v>
      </c>
    </row>
    <row r="42" spans="1:2" x14ac:dyDescent="0.25">
      <c r="A42" s="16" t="s">
        <v>119</v>
      </c>
      <c r="B42" s="48">
        <v>2163</v>
      </c>
    </row>
    <row r="43" spans="1:2" ht="12.75" customHeight="1" x14ac:dyDescent="0.25">
      <c r="A43" s="16" t="s">
        <v>120</v>
      </c>
      <c r="B43" s="48">
        <v>800</v>
      </c>
    </row>
    <row r="44" spans="1:2" ht="15.75" x14ac:dyDescent="0.25">
      <c r="A44" s="8" t="s">
        <v>3</v>
      </c>
      <c r="B44" s="46"/>
    </row>
    <row r="45" spans="1:2" x14ac:dyDescent="0.25">
      <c r="A45" s="13" t="s">
        <v>17</v>
      </c>
      <c r="B45" s="48">
        <v>11994.33</v>
      </c>
    </row>
    <row r="46" spans="1:2" x14ac:dyDescent="0.25">
      <c r="A46" s="42" t="s">
        <v>114</v>
      </c>
      <c r="B46" s="45">
        <v>1343.1</v>
      </c>
    </row>
    <row r="47" spans="1:2" ht="15.75" x14ac:dyDescent="0.25">
      <c r="A47" s="8" t="s">
        <v>69</v>
      </c>
      <c r="B47" s="46"/>
    </row>
    <row r="48" spans="1:2" ht="25.5" x14ac:dyDescent="0.25">
      <c r="A48" s="21" t="s">
        <v>109</v>
      </c>
      <c r="B48" s="45">
        <v>7788</v>
      </c>
    </row>
    <row r="49" spans="1:3" x14ac:dyDescent="0.25">
      <c r="A49" s="49" t="s">
        <v>121</v>
      </c>
      <c r="B49" s="45">
        <v>81</v>
      </c>
    </row>
    <row r="50" spans="1:3" ht="15.75" customHeight="1" x14ac:dyDescent="0.25">
      <c r="A50" s="39" t="s">
        <v>65</v>
      </c>
      <c r="B50" s="46"/>
    </row>
    <row r="51" spans="1:3" x14ac:dyDescent="0.25">
      <c r="A51" s="15" t="s">
        <v>66</v>
      </c>
      <c r="B51" s="45">
        <v>200</v>
      </c>
    </row>
    <row r="52" spans="1:3" ht="22.5" customHeight="1" x14ac:dyDescent="0.25">
      <c r="A52" s="22" t="s">
        <v>8</v>
      </c>
      <c r="B52" s="50">
        <f>B5+B6+B8+B9+B10+B11+B12+B13+B14+B16+B17+B19+B20+B22+B26+B27+B28+B29+B30+B31+B33+B34+B35+B36+B37+B38+B39+B41+B42+B43+B45+B46+B48+B49+B51</f>
        <v>37310.479999999996</v>
      </c>
      <c r="C52" s="1"/>
    </row>
    <row r="53" spans="1:3" ht="20.25" customHeight="1" x14ac:dyDescent="0.25">
      <c r="A53" s="10" t="s">
        <v>1</v>
      </c>
      <c r="B53" s="51"/>
    </row>
    <row r="54" spans="1:3" ht="15.75" x14ac:dyDescent="0.25">
      <c r="A54" s="38" t="s">
        <v>13</v>
      </c>
      <c r="B54" s="46"/>
    </row>
    <row r="55" spans="1:3" s="25" customFormat="1" x14ac:dyDescent="0.25">
      <c r="A55" s="23" t="s">
        <v>25</v>
      </c>
      <c r="B55" s="52">
        <v>600</v>
      </c>
      <c r="C55" s="24"/>
    </row>
    <row r="56" spans="1:3" s="25" customFormat="1" x14ac:dyDescent="0.25">
      <c r="A56" s="23" t="s">
        <v>46</v>
      </c>
      <c r="B56" s="53">
        <v>600</v>
      </c>
      <c r="C56" s="24"/>
    </row>
    <row r="57" spans="1:3" s="25" customFormat="1" x14ac:dyDescent="0.25">
      <c r="A57" s="23" t="s">
        <v>24</v>
      </c>
      <c r="B57" s="53">
        <v>600</v>
      </c>
      <c r="C57" s="24"/>
    </row>
    <row r="58" spans="1:3" s="25" customFormat="1" x14ac:dyDescent="0.25">
      <c r="A58" s="23" t="s">
        <v>22</v>
      </c>
      <c r="B58" s="53">
        <v>0</v>
      </c>
      <c r="C58" s="24"/>
    </row>
    <row r="59" spans="1:3" s="25" customFormat="1" x14ac:dyDescent="0.25">
      <c r="A59" s="23" t="s">
        <v>115</v>
      </c>
      <c r="B59" s="53">
        <v>730</v>
      </c>
      <c r="C59" s="24"/>
    </row>
    <row r="60" spans="1:3" s="25" customFormat="1" x14ac:dyDescent="0.25">
      <c r="A60" s="23" t="s">
        <v>26</v>
      </c>
      <c r="B60" s="53">
        <v>600</v>
      </c>
      <c r="C60" s="24"/>
    </row>
    <row r="61" spans="1:3" s="25" customFormat="1" x14ac:dyDescent="0.25">
      <c r="A61" s="23" t="s">
        <v>27</v>
      </c>
      <c r="B61" s="53">
        <v>450</v>
      </c>
      <c r="C61" s="24"/>
    </row>
    <row r="62" spans="1:3" s="25" customFormat="1" x14ac:dyDescent="0.25">
      <c r="A62" s="23" t="s">
        <v>86</v>
      </c>
      <c r="B62" s="53">
        <v>230</v>
      </c>
      <c r="C62" s="24"/>
    </row>
    <row r="63" spans="1:3" s="25" customFormat="1" x14ac:dyDescent="0.25">
      <c r="A63" s="34" t="s">
        <v>103</v>
      </c>
      <c r="B63" s="53">
        <v>600</v>
      </c>
      <c r="C63" s="24"/>
    </row>
    <row r="64" spans="1:3" s="25" customFormat="1" x14ac:dyDescent="0.25">
      <c r="A64" s="23" t="s">
        <v>28</v>
      </c>
      <c r="B64" s="53">
        <v>450</v>
      </c>
      <c r="C64" s="24"/>
    </row>
    <row r="65" spans="1:3" s="25" customFormat="1" x14ac:dyDescent="0.25">
      <c r="A65" s="23" t="s">
        <v>30</v>
      </c>
      <c r="B65" s="53">
        <v>450</v>
      </c>
      <c r="C65" s="24"/>
    </row>
    <row r="66" spans="1:3" s="25" customFormat="1" x14ac:dyDescent="0.25">
      <c r="A66" s="23" t="s">
        <v>31</v>
      </c>
      <c r="B66" s="53">
        <v>230</v>
      </c>
      <c r="C66" s="24"/>
    </row>
    <row r="67" spans="1:3" s="25" customFormat="1" x14ac:dyDescent="0.25">
      <c r="A67" s="23" t="s">
        <v>47</v>
      </c>
      <c r="B67" s="53">
        <v>230</v>
      </c>
      <c r="C67" s="24"/>
    </row>
    <row r="68" spans="1:3" s="25" customFormat="1" x14ac:dyDescent="0.25">
      <c r="A68" s="23" t="s">
        <v>51</v>
      </c>
      <c r="B68" s="53">
        <v>0</v>
      </c>
      <c r="C68" s="24"/>
    </row>
    <row r="69" spans="1:3" s="25" customFormat="1" x14ac:dyDescent="0.25">
      <c r="A69" s="54" t="s">
        <v>87</v>
      </c>
      <c r="B69" s="53">
        <v>230</v>
      </c>
      <c r="C69" s="24"/>
    </row>
    <row r="70" spans="1:3" s="25" customFormat="1" x14ac:dyDescent="0.25">
      <c r="A70" s="23" t="s">
        <v>16</v>
      </c>
      <c r="B70" s="53">
        <v>0</v>
      </c>
      <c r="C70" s="24"/>
    </row>
    <row r="71" spans="1:3" s="25" customFormat="1" x14ac:dyDescent="0.25">
      <c r="A71" s="34" t="s">
        <v>52</v>
      </c>
      <c r="B71" s="53">
        <v>7200</v>
      </c>
      <c r="C71" s="24"/>
    </row>
    <row r="72" spans="1:3" s="25" customFormat="1" x14ac:dyDescent="0.25">
      <c r="A72" s="23" t="s">
        <v>88</v>
      </c>
      <c r="B72" s="53">
        <v>450</v>
      </c>
      <c r="C72" s="24"/>
    </row>
    <row r="73" spans="1:3" s="25" customFormat="1" x14ac:dyDescent="0.25">
      <c r="A73" s="23" t="s">
        <v>89</v>
      </c>
      <c r="B73" s="53">
        <v>0</v>
      </c>
      <c r="C73" s="24"/>
    </row>
    <row r="74" spans="1:3" s="25" customFormat="1" x14ac:dyDescent="0.25">
      <c r="A74" s="23" t="s">
        <v>53</v>
      </c>
      <c r="B74" s="53">
        <v>0</v>
      </c>
      <c r="C74" s="24"/>
    </row>
    <row r="75" spans="1:3" s="25" customFormat="1" x14ac:dyDescent="0.25">
      <c r="A75" s="34" t="s">
        <v>49</v>
      </c>
      <c r="B75" s="53">
        <v>450</v>
      </c>
      <c r="C75" s="24"/>
    </row>
    <row r="76" spans="1:3" s="25" customFormat="1" x14ac:dyDescent="0.25">
      <c r="A76" s="35" t="s">
        <v>32</v>
      </c>
      <c r="B76" s="53">
        <v>600</v>
      </c>
      <c r="C76" s="24"/>
    </row>
    <row r="77" spans="1:3" s="25" customFormat="1" x14ac:dyDescent="0.25">
      <c r="A77" s="36" t="s">
        <v>54</v>
      </c>
      <c r="B77" s="53">
        <v>0</v>
      </c>
      <c r="C77" s="24"/>
    </row>
    <row r="78" spans="1:3" s="25" customFormat="1" x14ac:dyDescent="0.25">
      <c r="A78" s="36" t="s">
        <v>90</v>
      </c>
      <c r="B78" s="53">
        <v>230</v>
      </c>
      <c r="C78" s="24"/>
    </row>
    <row r="79" spans="1:3" s="25" customFormat="1" x14ac:dyDescent="0.25">
      <c r="A79" s="37" t="s">
        <v>91</v>
      </c>
      <c r="B79" s="53">
        <v>450</v>
      </c>
      <c r="C79" s="24"/>
    </row>
    <row r="80" spans="1:3" s="25" customFormat="1" x14ac:dyDescent="0.25">
      <c r="A80" s="26" t="s">
        <v>33</v>
      </c>
      <c r="B80" s="53">
        <v>230</v>
      </c>
      <c r="C80" s="24"/>
    </row>
    <row r="81" spans="1:3" s="25" customFormat="1" x14ac:dyDescent="0.25">
      <c r="A81" s="23" t="s">
        <v>43</v>
      </c>
      <c r="B81" s="53">
        <v>600</v>
      </c>
      <c r="C81" s="24"/>
    </row>
    <row r="82" spans="1:3" s="25" customFormat="1" x14ac:dyDescent="0.25">
      <c r="A82" s="17" t="s">
        <v>92</v>
      </c>
      <c r="B82" s="53">
        <v>0</v>
      </c>
      <c r="C82" s="24"/>
    </row>
    <row r="83" spans="1:3" s="25" customFormat="1" x14ac:dyDescent="0.25">
      <c r="A83" s="23" t="s">
        <v>44</v>
      </c>
      <c r="B83" s="53">
        <v>450</v>
      </c>
      <c r="C83" s="24"/>
    </row>
    <row r="84" spans="1:3" s="25" customFormat="1" x14ac:dyDescent="0.25">
      <c r="A84" s="23" t="s">
        <v>50</v>
      </c>
      <c r="B84" s="53">
        <v>450</v>
      </c>
      <c r="C84" s="24"/>
    </row>
    <row r="85" spans="1:3" s="25" customFormat="1" x14ac:dyDescent="0.25">
      <c r="A85" s="34" t="s">
        <v>20</v>
      </c>
      <c r="B85" s="53">
        <v>600</v>
      </c>
      <c r="C85" s="24"/>
    </row>
    <row r="86" spans="1:3" s="25" customFormat="1" x14ac:dyDescent="0.25">
      <c r="A86" s="23" t="s">
        <v>23</v>
      </c>
      <c r="B86" s="53">
        <v>230</v>
      </c>
      <c r="C86" s="24"/>
    </row>
    <row r="87" spans="1:3" s="25" customFormat="1" x14ac:dyDescent="0.25">
      <c r="A87" s="23" t="s">
        <v>34</v>
      </c>
      <c r="B87" s="53">
        <v>450</v>
      </c>
      <c r="C87" s="24"/>
    </row>
    <row r="88" spans="1:3" s="25" customFormat="1" x14ac:dyDescent="0.25">
      <c r="A88" s="34" t="s">
        <v>93</v>
      </c>
      <c r="B88" s="53">
        <v>230</v>
      </c>
      <c r="C88" s="24"/>
    </row>
    <row r="89" spans="1:3" s="25" customFormat="1" x14ac:dyDescent="0.25">
      <c r="A89" s="23" t="s">
        <v>35</v>
      </c>
      <c r="B89" s="53">
        <v>600</v>
      </c>
      <c r="C89" s="24"/>
    </row>
    <row r="90" spans="1:3" s="25" customFormat="1" x14ac:dyDescent="0.25">
      <c r="A90" s="23" t="s">
        <v>48</v>
      </c>
      <c r="B90" s="53">
        <v>230</v>
      </c>
      <c r="C90" s="24"/>
    </row>
    <row r="91" spans="1:3" s="25" customFormat="1" x14ac:dyDescent="0.25">
      <c r="A91" s="23" t="s">
        <v>36</v>
      </c>
      <c r="B91" s="53">
        <v>230</v>
      </c>
      <c r="C91" s="24"/>
    </row>
    <row r="92" spans="1:3" s="25" customFormat="1" x14ac:dyDescent="0.25">
      <c r="A92" s="23" t="s">
        <v>37</v>
      </c>
      <c r="B92" s="53">
        <v>450</v>
      </c>
      <c r="C92" s="24"/>
    </row>
    <row r="93" spans="1:3" s="25" customFormat="1" x14ac:dyDescent="0.25">
      <c r="A93" s="26" t="s">
        <v>83</v>
      </c>
      <c r="B93" s="53">
        <v>450</v>
      </c>
      <c r="C93" s="24"/>
    </row>
    <row r="94" spans="1:3" s="25" customFormat="1" x14ac:dyDescent="0.25">
      <c r="A94" s="23" t="s">
        <v>45</v>
      </c>
      <c r="B94" s="53">
        <v>600</v>
      </c>
      <c r="C94" s="24"/>
    </row>
    <row r="95" spans="1:3" s="25" customFormat="1" x14ac:dyDescent="0.25">
      <c r="A95" s="23" t="s">
        <v>84</v>
      </c>
      <c r="B95" s="53">
        <v>450</v>
      </c>
      <c r="C95" s="24"/>
    </row>
    <row r="96" spans="1:3" s="25" customFormat="1" x14ac:dyDescent="0.25">
      <c r="A96" s="34" t="s">
        <v>85</v>
      </c>
      <c r="B96" s="53">
        <v>900</v>
      </c>
      <c r="C96" s="24"/>
    </row>
    <row r="97" spans="1:4" s="25" customFormat="1" x14ac:dyDescent="0.25">
      <c r="A97" s="23" t="s">
        <v>29</v>
      </c>
      <c r="B97" s="53">
        <v>230</v>
      </c>
      <c r="C97" s="24"/>
    </row>
    <row r="98" spans="1:4" s="25" customFormat="1" x14ac:dyDescent="0.25">
      <c r="A98" s="23" t="s">
        <v>38</v>
      </c>
      <c r="B98" s="53">
        <v>230</v>
      </c>
      <c r="C98" s="24"/>
    </row>
    <row r="99" spans="1:4" s="25" customFormat="1" x14ac:dyDescent="0.25">
      <c r="A99" s="23" t="s">
        <v>39</v>
      </c>
      <c r="B99" s="53">
        <v>450</v>
      </c>
      <c r="C99" s="24"/>
      <c r="D99" s="24"/>
    </row>
    <row r="100" spans="1:4" s="25" customFormat="1" x14ac:dyDescent="0.25">
      <c r="A100" s="23" t="s">
        <v>41</v>
      </c>
      <c r="B100" s="53">
        <v>450</v>
      </c>
    </row>
    <row r="101" spans="1:4" s="25" customFormat="1" x14ac:dyDescent="0.25">
      <c r="A101" s="23" t="s">
        <v>42</v>
      </c>
      <c r="B101" s="53">
        <v>230</v>
      </c>
    </row>
    <row r="102" spans="1:4" s="25" customFormat="1" ht="14.25" customHeight="1" x14ac:dyDescent="0.25">
      <c r="A102" s="26" t="s">
        <v>40</v>
      </c>
      <c r="B102" s="53">
        <v>450</v>
      </c>
    </row>
    <row r="103" spans="1:4" ht="15.75" x14ac:dyDescent="0.25">
      <c r="A103" s="8" t="s">
        <v>10</v>
      </c>
      <c r="B103" s="55">
        <f>SUM(B55:B102)</f>
        <v>24570</v>
      </c>
    </row>
    <row r="104" spans="1:4" ht="15.75" x14ac:dyDescent="0.25">
      <c r="A104" s="8" t="s">
        <v>108</v>
      </c>
      <c r="B104" s="55"/>
    </row>
    <row r="105" spans="1:4" x14ac:dyDescent="0.25">
      <c r="A105" s="18" t="s">
        <v>116</v>
      </c>
      <c r="B105" s="53">
        <v>450</v>
      </c>
    </row>
    <row r="106" spans="1:4" ht="15.75" x14ac:dyDescent="0.25">
      <c r="A106" s="27" t="s">
        <v>71</v>
      </c>
      <c r="B106" s="55"/>
    </row>
    <row r="107" spans="1:4" x14ac:dyDescent="0.25">
      <c r="A107" s="18" t="s">
        <v>95</v>
      </c>
      <c r="B107" s="56">
        <v>2700</v>
      </c>
    </row>
    <row r="108" spans="1:4" x14ac:dyDescent="0.25">
      <c r="A108" s="40" t="s">
        <v>94</v>
      </c>
      <c r="B108" s="56">
        <v>1350</v>
      </c>
    </row>
    <row r="109" spans="1:4" x14ac:dyDescent="0.25">
      <c r="A109" s="20" t="s">
        <v>70</v>
      </c>
      <c r="B109" s="56">
        <v>2700</v>
      </c>
    </row>
    <row r="110" spans="1:4" x14ac:dyDescent="0.25">
      <c r="A110" s="20" t="s">
        <v>106</v>
      </c>
      <c r="B110" s="56">
        <v>2400</v>
      </c>
    </row>
    <row r="111" spans="1:4" x14ac:dyDescent="0.25">
      <c r="A111" s="19" t="s">
        <v>74</v>
      </c>
      <c r="B111" s="56">
        <v>2250</v>
      </c>
    </row>
    <row r="112" spans="1:4" x14ac:dyDescent="0.25">
      <c r="A112" s="20" t="s">
        <v>105</v>
      </c>
      <c r="B112" s="56">
        <v>2400</v>
      </c>
    </row>
    <row r="113" spans="1:4" x14ac:dyDescent="0.25">
      <c r="A113" s="19" t="s">
        <v>73</v>
      </c>
      <c r="B113" s="56">
        <v>2700</v>
      </c>
    </row>
    <row r="114" spans="1:4" x14ac:dyDescent="0.25">
      <c r="A114" s="20" t="s">
        <v>104</v>
      </c>
      <c r="B114" s="56">
        <v>2400</v>
      </c>
    </row>
    <row r="115" spans="1:4" x14ac:dyDescent="0.25">
      <c r="A115" s="19" t="s">
        <v>76</v>
      </c>
      <c r="B115" s="56">
        <v>2550</v>
      </c>
    </row>
    <row r="116" spans="1:4" x14ac:dyDescent="0.25">
      <c r="A116" s="19" t="s">
        <v>107</v>
      </c>
      <c r="B116" s="56">
        <v>2700</v>
      </c>
    </row>
    <row r="117" spans="1:4" x14ac:dyDescent="0.25">
      <c r="A117" s="19" t="s">
        <v>96</v>
      </c>
      <c r="B117" s="56">
        <v>4650</v>
      </c>
    </row>
    <row r="118" spans="1:4" x14ac:dyDescent="0.25">
      <c r="A118" s="19" t="s">
        <v>82</v>
      </c>
      <c r="B118" s="56">
        <v>2400</v>
      </c>
    </row>
    <row r="119" spans="1:4" x14ac:dyDescent="0.25">
      <c r="A119" s="43" t="s">
        <v>117</v>
      </c>
      <c r="B119" s="56">
        <v>321</v>
      </c>
    </row>
    <row r="120" spans="1:4" ht="15.75" x14ac:dyDescent="0.25">
      <c r="A120" s="8" t="s">
        <v>10</v>
      </c>
      <c r="B120" s="57">
        <f>SUM(B105:B119)</f>
        <v>31971</v>
      </c>
    </row>
    <row r="121" spans="1:4" ht="15.75" x14ac:dyDescent="0.25">
      <c r="A121" s="8" t="s">
        <v>12</v>
      </c>
      <c r="B121" s="46"/>
    </row>
    <row r="122" spans="1:4" x14ac:dyDescent="0.25">
      <c r="A122" s="11" t="s">
        <v>15</v>
      </c>
      <c r="B122" s="56">
        <f>0.01+0.01+0.35+1.03+7.91</f>
        <v>9.31</v>
      </c>
    </row>
    <row r="123" spans="1:4" ht="14.25" customHeight="1" x14ac:dyDescent="0.25">
      <c r="A123" s="11" t="s">
        <v>77</v>
      </c>
      <c r="B123" s="56">
        <v>3000</v>
      </c>
    </row>
    <row r="124" spans="1:4" ht="16.5" thickBot="1" x14ac:dyDescent="0.3">
      <c r="A124" s="9" t="s">
        <v>10</v>
      </c>
      <c r="B124" s="57">
        <f>SUM(B122:B123)</f>
        <v>3009.31</v>
      </c>
      <c r="C124" s="5"/>
    </row>
    <row r="125" spans="1:4" ht="15.75" x14ac:dyDescent="0.25">
      <c r="A125" s="28" t="s">
        <v>18</v>
      </c>
      <c r="B125" s="58">
        <f>B2</f>
        <v>45453.1</v>
      </c>
    </row>
    <row r="126" spans="1:4" ht="15.75" x14ac:dyDescent="0.25">
      <c r="A126" s="29" t="s">
        <v>8</v>
      </c>
      <c r="B126" s="59">
        <f>B52</f>
        <v>37310.479999999996</v>
      </c>
      <c r="C126" s="3"/>
      <c r="D126" s="7"/>
    </row>
    <row r="127" spans="1:4" ht="15.75" x14ac:dyDescent="0.25">
      <c r="A127" s="30" t="s">
        <v>0</v>
      </c>
      <c r="B127" s="58">
        <f>B103+B120+B124</f>
        <v>59550.31</v>
      </c>
      <c r="C127" s="3"/>
    </row>
    <row r="128" spans="1:4" ht="15.75" x14ac:dyDescent="0.25">
      <c r="A128" s="60" t="s">
        <v>60</v>
      </c>
      <c r="B128" s="58">
        <f>B125+B127-B126</f>
        <v>67692.930000000008</v>
      </c>
      <c r="D128" s="3"/>
    </row>
    <row r="129" spans="1:3" x14ac:dyDescent="0.25">
      <c r="A129" s="4"/>
      <c r="B129" s="24"/>
    </row>
    <row r="130" spans="1:3" x14ac:dyDescent="0.25">
      <c r="A130" s="4"/>
      <c r="B130" s="24"/>
      <c r="C130" s="3"/>
    </row>
    <row r="131" spans="1:3" x14ac:dyDescent="0.25">
      <c r="A131" s="4"/>
      <c r="B131" s="24"/>
    </row>
    <row r="132" spans="1:3" x14ac:dyDescent="0.25">
      <c r="A132" s="4"/>
    </row>
    <row r="133" spans="1:3" x14ac:dyDescent="0.25">
      <c r="A133" s="4"/>
      <c r="B133"/>
    </row>
    <row r="134" spans="1:3" x14ac:dyDescent="0.25">
      <c r="A134" s="4"/>
      <c r="B134"/>
    </row>
    <row r="135" spans="1:3" x14ac:dyDescent="0.25">
      <c r="A135" s="4"/>
      <c r="B135"/>
    </row>
    <row r="136" spans="1:3" x14ac:dyDescent="0.25">
      <c r="A136" s="4"/>
      <c r="B136"/>
    </row>
    <row r="137" spans="1:3" x14ac:dyDescent="0.25">
      <c r="A137" s="4"/>
      <c r="B137"/>
    </row>
    <row r="138" spans="1:3" x14ac:dyDescent="0.25">
      <c r="A138" s="4"/>
      <c r="B138"/>
    </row>
    <row r="139" spans="1:3" x14ac:dyDescent="0.25">
      <c r="A139" s="4"/>
      <c r="B139"/>
    </row>
    <row r="140" spans="1:3" x14ac:dyDescent="0.25">
      <c r="A140" s="4"/>
      <c r="B140"/>
    </row>
    <row r="141" spans="1:3" x14ac:dyDescent="0.25">
      <c r="A141" s="4"/>
      <c r="B141"/>
    </row>
    <row r="142" spans="1:3" x14ac:dyDescent="0.25">
      <c r="A142" s="4"/>
      <c r="B142"/>
    </row>
    <row r="143" spans="1:3" x14ac:dyDescent="0.25">
      <c r="A143" s="4"/>
      <c r="B143"/>
    </row>
    <row r="144" spans="1:3" x14ac:dyDescent="0.25">
      <c r="A144" s="4"/>
      <c r="B144"/>
    </row>
    <row r="145" spans="1:2" x14ac:dyDescent="0.25">
      <c r="A145" s="4"/>
      <c r="B145"/>
    </row>
    <row r="146" spans="1:2" x14ac:dyDescent="0.25">
      <c r="A146" s="4"/>
      <c r="B146"/>
    </row>
    <row r="147" spans="1:2" x14ac:dyDescent="0.25">
      <c r="A147" s="4"/>
      <c r="B147"/>
    </row>
    <row r="148" spans="1:2" x14ac:dyDescent="0.25">
      <c r="A148" s="4"/>
      <c r="B148"/>
    </row>
    <row r="149" spans="1:2" x14ac:dyDescent="0.25">
      <c r="A149" s="4"/>
      <c r="B149"/>
    </row>
    <row r="150" spans="1:2" x14ac:dyDescent="0.25">
      <c r="A150" s="4"/>
      <c r="B150"/>
    </row>
    <row r="151" spans="1:2" x14ac:dyDescent="0.25">
      <c r="A151" s="4"/>
      <c r="B151"/>
    </row>
    <row r="152" spans="1:2" x14ac:dyDescent="0.25">
      <c r="A152" s="4"/>
      <c r="B152"/>
    </row>
    <row r="153" spans="1:2" x14ac:dyDescent="0.25">
      <c r="A153" s="4"/>
      <c r="B153"/>
    </row>
    <row r="154" spans="1:2" x14ac:dyDescent="0.25">
      <c r="A154" s="4"/>
      <c r="B154"/>
    </row>
    <row r="155" spans="1:2" x14ac:dyDescent="0.25">
      <c r="A155" s="4"/>
      <c r="B155"/>
    </row>
    <row r="156" spans="1:2" x14ac:dyDescent="0.25">
      <c r="A156" s="4"/>
      <c r="B156"/>
    </row>
    <row r="157" spans="1:2" x14ac:dyDescent="0.25">
      <c r="A157" s="4"/>
      <c r="B157"/>
    </row>
    <row r="158" spans="1:2" x14ac:dyDescent="0.25">
      <c r="A158" s="4"/>
      <c r="B158"/>
    </row>
    <row r="159" spans="1:2" x14ac:dyDescent="0.25">
      <c r="A159" s="4"/>
      <c r="B159"/>
    </row>
    <row r="160" spans="1:2" x14ac:dyDescent="0.25">
      <c r="A160" s="4"/>
      <c r="B160"/>
    </row>
    <row r="161" spans="1:2" x14ac:dyDescent="0.25">
      <c r="A161" s="4"/>
      <c r="B161"/>
    </row>
    <row r="162" spans="1:2" x14ac:dyDescent="0.25">
      <c r="A162" s="4"/>
      <c r="B162"/>
    </row>
    <row r="163" spans="1:2" x14ac:dyDescent="0.25">
      <c r="A163" s="4"/>
      <c r="B163"/>
    </row>
    <row r="164" spans="1:2" x14ac:dyDescent="0.25">
      <c r="A164" s="4"/>
      <c r="B164"/>
    </row>
    <row r="165" spans="1:2" x14ac:dyDescent="0.25">
      <c r="A165" s="4"/>
      <c r="B165"/>
    </row>
    <row r="166" spans="1:2" x14ac:dyDescent="0.25">
      <c r="A166" s="4"/>
      <c r="B166"/>
    </row>
    <row r="167" spans="1:2" x14ac:dyDescent="0.25">
      <c r="A167" s="4"/>
      <c r="B167"/>
    </row>
    <row r="168" spans="1:2" x14ac:dyDescent="0.25">
      <c r="A168" s="4"/>
      <c r="B168"/>
    </row>
    <row r="169" spans="1:2" x14ac:dyDescent="0.25">
      <c r="A169" s="4"/>
      <c r="B169"/>
    </row>
    <row r="170" spans="1:2" x14ac:dyDescent="0.25">
      <c r="A170" s="4"/>
      <c r="B170"/>
    </row>
    <row r="171" spans="1:2" x14ac:dyDescent="0.25">
      <c r="A171" s="4"/>
      <c r="B171"/>
    </row>
    <row r="172" spans="1:2" x14ac:dyDescent="0.25">
      <c r="A172" s="4"/>
      <c r="B172"/>
    </row>
    <row r="173" spans="1:2" x14ac:dyDescent="0.25">
      <c r="A173" s="4"/>
      <c r="B173"/>
    </row>
    <row r="174" spans="1:2" x14ac:dyDescent="0.25">
      <c r="A174" s="4"/>
      <c r="B174"/>
    </row>
    <row r="175" spans="1:2" x14ac:dyDescent="0.25">
      <c r="A175" s="2"/>
      <c r="B175"/>
    </row>
    <row r="176" spans="1:2" x14ac:dyDescent="0.25">
      <c r="A176" s="2"/>
      <c r="B176"/>
    </row>
    <row r="177" spans="1:2" x14ac:dyDescent="0.25">
      <c r="A177" s="2"/>
      <c r="B177"/>
    </row>
    <row r="178" spans="1:2" x14ac:dyDescent="0.25">
      <c r="A178" s="2"/>
      <c r="B178"/>
    </row>
    <row r="179" spans="1:2" x14ac:dyDescent="0.25">
      <c r="A179" s="2"/>
      <c r="B179"/>
    </row>
    <row r="180" spans="1:2" x14ac:dyDescent="0.25">
      <c r="A180" s="2"/>
      <c r="B180"/>
    </row>
    <row r="181" spans="1:2" x14ac:dyDescent="0.25">
      <c r="A181" s="2"/>
      <c r="B181"/>
    </row>
    <row r="182" spans="1:2" x14ac:dyDescent="0.25">
      <c r="A182" s="2"/>
      <c r="B182"/>
    </row>
    <row r="183" spans="1:2" x14ac:dyDescent="0.25">
      <c r="A183" s="2"/>
      <c r="B183"/>
    </row>
    <row r="184" spans="1:2" x14ac:dyDescent="0.25">
      <c r="A184" s="2"/>
      <c r="B184"/>
    </row>
    <row r="185" spans="1:2" x14ac:dyDescent="0.25">
      <c r="A185" s="2"/>
      <c r="B185"/>
    </row>
    <row r="186" spans="1:2" x14ac:dyDescent="0.25">
      <c r="A186" s="2"/>
      <c r="B186"/>
    </row>
    <row r="187" spans="1:2" x14ac:dyDescent="0.25">
      <c r="A187" s="2"/>
      <c r="B187"/>
    </row>
    <row r="188" spans="1:2" x14ac:dyDescent="0.25">
      <c r="A188" s="2"/>
      <c r="B188"/>
    </row>
    <row r="189" spans="1:2" x14ac:dyDescent="0.25">
      <c r="A189" s="2"/>
      <c r="B189"/>
    </row>
    <row r="190" spans="1:2" x14ac:dyDescent="0.25">
      <c r="A190" s="2"/>
      <c r="B190"/>
    </row>
    <row r="191" spans="1:2" x14ac:dyDescent="0.25">
      <c r="A191" s="2"/>
      <c r="B191"/>
    </row>
    <row r="192" spans="1:2" x14ac:dyDescent="0.25">
      <c r="A192" s="2"/>
      <c r="B192"/>
    </row>
    <row r="193" spans="1:2" x14ac:dyDescent="0.25">
      <c r="A193" s="2"/>
      <c r="B193"/>
    </row>
    <row r="194" spans="1:2" x14ac:dyDescent="0.25">
      <c r="A194" s="2"/>
      <c r="B194"/>
    </row>
    <row r="195" spans="1:2" x14ac:dyDescent="0.25">
      <c r="A195" s="2"/>
      <c r="B195"/>
    </row>
    <row r="196" spans="1:2" x14ac:dyDescent="0.25">
      <c r="A196" s="2"/>
      <c r="B196"/>
    </row>
    <row r="197" spans="1:2" x14ac:dyDescent="0.25">
      <c r="A197" s="2"/>
      <c r="B197"/>
    </row>
    <row r="198" spans="1:2" x14ac:dyDescent="0.25">
      <c r="A198" s="2"/>
      <c r="B198"/>
    </row>
    <row r="199" spans="1:2" x14ac:dyDescent="0.25">
      <c r="A199" s="2"/>
      <c r="B199"/>
    </row>
    <row r="200" spans="1:2" x14ac:dyDescent="0.25">
      <c r="A200" s="2"/>
      <c r="B200"/>
    </row>
    <row r="201" spans="1:2" x14ac:dyDescent="0.25">
      <c r="A201" s="2"/>
      <c r="B201"/>
    </row>
    <row r="202" spans="1:2" x14ac:dyDescent="0.25">
      <c r="A202" s="2"/>
      <c r="B202"/>
    </row>
    <row r="203" spans="1:2" x14ac:dyDescent="0.25">
      <c r="A203" s="2"/>
      <c r="B203"/>
    </row>
    <row r="204" spans="1:2" x14ac:dyDescent="0.25">
      <c r="A204" s="2"/>
      <c r="B204"/>
    </row>
    <row r="205" spans="1:2" x14ac:dyDescent="0.25">
      <c r="A205" s="2"/>
      <c r="B205"/>
    </row>
    <row r="206" spans="1:2" x14ac:dyDescent="0.25">
      <c r="A206" s="2"/>
      <c r="B206"/>
    </row>
    <row r="207" spans="1:2" x14ac:dyDescent="0.25">
      <c r="A207" s="2"/>
      <c r="B207"/>
    </row>
    <row r="208" spans="1:2" x14ac:dyDescent="0.25">
      <c r="A208" s="2"/>
      <c r="B208"/>
    </row>
    <row r="209" spans="1:2" x14ac:dyDescent="0.25">
      <c r="A209" s="2"/>
      <c r="B209"/>
    </row>
    <row r="210" spans="1:2" x14ac:dyDescent="0.25">
      <c r="A210" s="2"/>
      <c r="B210"/>
    </row>
    <row r="211" spans="1:2" x14ac:dyDescent="0.25">
      <c r="A211" s="2"/>
      <c r="B211"/>
    </row>
    <row r="212" spans="1:2" x14ac:dyDescent="0.25">
      <c r="A212" s="2"/>
      <c r="B212"/>
    </row>
    <row r="213" spans="1:2" x14ac:dyDescent="0.25">
      <c r="A213" s="2"/>
      <c r="B213"/>
    </row>
    <row r="214" spans="1:2" x14ac:dyDescent="0.25">
      <c r="A214" s="2"/>
      <c r="B214"/>
    </row>
    <row r="215" spans="1:2" x14ac:dyDescent="0.25">
      <c r="A215" s="2"/>
      <c r="B215"/>
    </row>
    <row r="216" spans="1:2" x14ac:dyDescent="0.25">
      <c r="A216" s="2"/>
      <c r="B216"/>
    </row>
    <row r="217" spans="1:2" x14ac:dyDescent="0.25">
      <c r="A217" s="2"/>
      <c r="B217"/>
    </row>
    <row r="218" spans="1:2" x14ac:dyDescent="0.25">
      <c r="A218" s="2"/>
      <c r="B218"/>
    </row>
    <row r="219" spans="1:2" x14ac:dyDescent="0.25">
      <c r="A219" s="2"/>
      <c r="B219"/>
    </row>
    <row r="220" spans="1:2" x14ac:dyDescent="0.25">
      <c r="A220" s="2"/>
      <c r="B220"/>
    </row>
    <row r="221" spans="1:2" x14ac:dyDescent="0.25">
      <c r="A221" s="2"/>
      <c r="B221"/>
    </row>
    <row r="222" spans="1:2" x14ac:dyDescent="0.25">
      <c r="A222" s="2"/>
      <c r="B222"/>
    </row>
    <row r="223" spans="1:2" x14ac:dyDescent="0.25">
      <c r="A223" s="2"/>
      <c r="B223"/>
    </row>
    <row r="224" spans="1:2" x14ac:dyDescent="0.25">
      <c r="A224" s="2"/>
      <c r="B224"/>
    </row>
    <row r="225" spans="1:2" x14ac:dyDescent="0.25">
      <c r="A225" s="2"/>
      <c r="B225"/>
    </row>
    <row r="226" spans="1:2" x14ac:dyDescent="0.25">
      <c r="A226" s="2"/>
      <c r="B226"/>
    </row>
    <row r="227" spans="1:2" x14ac:dyDescent="0.25">
      <c r="A227" s="2"/>
      <c r="B227"/>
    </row>
    <row r="228" spans="1:2" x14ac:dyDescent="0.25">
      <c r="A228" s="2"/>
      <c r="B228"/>
    </row>
    <row r="229" spans="1:2" x14ac:dyDescent="0.25">
      <c r="A229" s="2"/>
      <c r="B229"/>
    </row>
    <row r="230" spans="1:2" x14ac:dyDescent="0.25">
      <c r="A230" s="2"/>
      <c r="B230"/>
    </row>
    <row r="231" spans="1:2" x14ac:dyDescent="0.25">
      <c r="A231" s="2"/>
      <c r="B231"/>
    </row>
    <row r="232" spans="1:2" x14ac:dyDescent="0.25">
      <c r="A232" s="2"/>
      <c r="B232"/>
    </row>
    <row r="233" spans="1:2" x14ac:dyDescent="0.25">
      <c r="A233" s="2"/>
      <c r="B233"/>
    </row>
    <row r="234" spans="1:2" x14ac:dyDescent="0.25">
      <c r="A234" s="2"/>
      <c r="B234"/>
    </row>
    <row r="235" spans="1:2" x14ac:dyDescent="0.25">
      <c r="A235" s="2"/>
      <c r="B235"/>
    </row>
    <row r="236" spans="1:2" x14ac:dyDescent="0.25">
      <c r="A236" s="2"/>
      <c r="B236"/>
    </row>
    <row r="237" spans="1:2" x14ac:dyDescent="0.25">
      <c r="A237" s="2"/>
      <c r="B237"/>
    </row>
    <row r="238" spans="1:2" x14ac:dyDescent="0.25">
      <c r="A238" s="2"/>
      <c r="B238"/>
    </row>
    <row r="239" spans="1:2" x14ac:dyDescent="0.25">
      <c r="A239" s="2"/>
      <c r="B239"/>
    </row>
    <row r="240" spans="1:2" x14ac:dyDescent="0.25">
      <c r="A240" s="2"/>
      <c r="B240"/>
    </row>
    <row r="241" spans="1:2" x14ac:dyDescent="0.25">
      <c r="A241" s="2"/>
      <c r="B241"/>
    </row>
    <row r="242" spans="1:2" x14ac:dyDescent="0.25">
      <c r="A242" s="2"/>
      <c r="B242"/>
    </row>
    <row r="243" spans="1:2" x14ac:dyDescent="0.25">
      <c r="A243" s="2"/>
      <c r="B243"/>
    </row>
    <row r="244" spans="1:2" x14ac:dyDescent="0.25">
      <c r="A244" s="2"/>
      <c r="B244"/>
    </row>
    <row r="245" spans="1:2" x14ac:dyDescent="0.25">
      <c r="A245" s="2"/>
      <c r="B245"/>
    </row>
    <row r="246" spans="1:2" x14ac:dyDescent="0.25">
      <c r="A246" s="2"/>
      <c r="B246"/>
    </row>
    <row r="247" spans="1:2" x14ac:dyDescent="0.25">
      <c r="A247" s="2"/>
      <c r="B247"/>
    </row>
    <row r="248" spans="1:2" x14ac:dyDescent="0.25">
      <c r="A248" s="2"/>
      <c r="B248"/>
    </row>
    <row r="249" spans="1:2" x14ac:dyDescent="0.25">
      <c r="A249" s="2"/>
      <c r="B249"/>
    </row>
    <row r="250" spans="1:2" x14ac:dyDescent="0.25">
      <c r="A250" s="2"/>
      <c r="B250"/>
    </row>
    <row r="251" spans="1:2" x14ac:dyDescent="0.25">
      <c r="A251" s="2"/>
      <c r="B251"/>
    </row>
    <row r="252" spans="1:2" x14ac:dyDescent="0.25">
      <c r="A252" s="2"/>
      <c r="B252"/>
    </row>
    <row r="253" spans="1:2" x14ac:dyDescent="0.25">
      <c r="A253" s="2"/>
      <c r="B253"/>
    </row>
    <row r="254" spans="1:2" x14ac:dyDescent="0.25">
      <c r="A254" s="2"/>
      <c r="B254"/>
    </row>
    <row r="255" spans="1:2" x14ac:dyDescent="0.25">
      <c r="A255" s="2"/>
      <c r="B255"/>
    </row>
    <row r="256" spans="1:2" x14ac:dyDescent="0.25">
      <c r="A256" s="2"/>
      <c r="B256"/>
    </row>
    <row r="257" spans="1:2" x14ac:dyDescent="0.25">
      <c r="A257" s="2"/>
      <c r="B257"/>
    </row>
    <row r="258" spans="1:2" x14ac:dyDescent="0.25">
      <c r="A258" s="2"/>
      <c r="B258"/>
    </row>
    <row r="259" spans="1:2" x14ac:dyDescent="0.25">
      <c r="A259" s="2"/>
      <c r="B259"/>
    </row>
  </sheetData>
  <mergeCells count="1">
    <mergeCell ref="A1:B1"/>
  </mergeCells>
  <printOptions horizontalCentered="1"/>
  <pageMargins left="0.59055118110236227" right="0.31496062992125984" top="0.39370078740157483" bottom="0.39370078740157483" header="0.31496062992125984" footer="0.31496062992125984"/>
  <pageSetup paperSize="9" scale="70" fitToHeight="3" orientation="portrait" horizontalDpi="360" verticalDpi="360" r:id="rId1"/>
  <headerFooter>
    <oddFooter>&amp;C&amp;P</oddFooter>
  </headerFooter>
  <rowBreaks count="1" manualBreakCount="1">
    <brk id="52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5" sqref="B2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NOVEMBRO 2017</vt:lpstr>
      <vt:lpstr>Plan1</vt:lpstr>
      <vt:lpstr>'NOVEMBRO 2017'!Area_de_impressao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Associação ABSPK</cp:lastModifiedBy>
  <cp:lastPrinted>2017-12-01T16:51:29Z</cp:lastPrinted>
  <dcterms:created xsi:type="dcterms:W3CDTF">2011-07-08T18:48:49Z</dcterms:created>
  <dcterms:modified xsi:type="dcterms:W3CDTF">2018-03-27T13:36:04Z</dcterms:modified>
</cp:coreProperties>
</file>